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<sst xmlns="http://schemas.openxmlformats.org/spreadsheetml/2006/main" count="37" uniqueCount="37">
  <si>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วัตต์</t>
  </si>
  <si>
    <t>กม/ชม</t>
  </si>
  <si>
    <t>กก.</t>
  </si>
  <si>
    <t>%</t>
  </si>
  <si>
    <t>ประสิทธิภาพระบบส่งกำลัง (nt)</t>
  </si>
  <si>
    <t>แรงต้านการเคลื่อนที่</t>
  </si>
  <si>
    <t>F (แรงต้านรวม)</t>
  </si>
  <si>
    <t>Rr (แรงต้านจากการหมุน)</t>
  </si>
  <si>
    <t>Ra (แรงต้านจากอากาศ)</t>
  </si>
  <si>
    <t>Rg (แรงต้านทางชัน)</t>
  </si>
  <si>
    <t xml:space="preserve">องศา </t>
  </si>
  <si>
    <r>
      <t>หมายเหตุ</t>
    </r>
    <r>
      <rPr>
        <b/>
        <u val="single"/>
        <sz val="12"/>
        <rFont val="Arial"/>
        <family val="2"/>
      </rPr>
      <t xml:space="preserve"> : </t>
    </r>
  </si>
  <si>
    <t>(F = Rr + Ra + Rg)</t>
  </si>
  <si>
    <t>**** ใส่ข้อมูลเฉพาะแถบสีขียวเท่านั้น</t>
  </si>
  <si>
    <t>ต้องการความเร็ว (V)</t>
  </si>
  <si>
    <t>น้ำหนักรวมทั้งรถและคน (W)</t>
  </si>
  <si>
    <t>ความชัน สะพาน หรือ เนิน (Slop)</t>
  </si>
  <si>
    <r>
      <t xml:space="preserve">ระบบโซ่ </t>
    </r>
    <r>
      <rPr>
        <b/>
        <sz val="10"/>
        <rFont val="Arial"/>
        <family val="2"/>
      </rPr>
      <t>90%</t>
    </r>
    <r>
      <rPr>
        <sz val="10"/>
        <rFont val="Arial"/>
        <family val="0"/>
      </rPr>
      <t xml:space="preserve">  ระบบตรงหรือมอเตอร์ดุมหน้า </t>
    </r>
    <r>
      <rPr>
        <b/>
        <sz val="10"/>
        <rFont val="Arial"/>
        <family val="2"/>
      </rPr>
      <t>100%</t>
    </r>
  </si>
  <si>
    <t>N.M</t>
  </si>
  <si>
    <t>ขนาดวงล้อ 20" 24" 26"</t>
  </si>
  <si>
    <t>นิ้ว</t>
  </si>
  <si>
    <t>ความยาวเส้นรอบวงล้อ</t>
  </si>
  <si>
    <t>เมตร</t>
  </si>
  <si>
    <t>อัตราส่วน เฟืองมอเตอรื ต่อ เฟืองล้อ</t>
  </si>
  <si>
    <t>รอบ/นาที</t>
  </si>
  <si>
    <t>(หากส่งกำลังโดยตรง เช่น Hub Motor สัดส่วนคือ 1)</t>
  </si>
  <si>
    <t>ขอขอบคุณสูตรการคำนวณอ้างอิงจาก http://mis.en.kku.ac.th/administrator/doc_upload/ME20071022122328.pdf</t>
  </si>
  <si>
    <r>
      <t xml:space="preserve">สูตรคำนวณหาขนาดกำลังวัตต์มอเตอร์ </t>
    </r>
    <r>
      <rPr>
        <b/>
        <sz val="16"/>
        <color indexed="40"/>
        <rFont val="Arial"/>
        <family val="2"/>
      </rPr>
      <t xml:space="preserve"> (วิ่งทางราบ)</t>
    </r>
  </si>
  <si>
    <t>Pm =2 x PI x แรงบิด x ความเร็วรอบต่อวินาที (RPS) , Pm = (F x V) / (3.6 *0.9)</t>
  </si>
  <si>
    <t>(ปกติเฟืองมอเตอร์ 9 ฟัน จักยาน 18 ฟัน สัดส่วนคือ 0.5)</t>
  </si>
  <si>
    <t>(ความเร้วรอบสุทธิที่เฟืองขับ)</t>
  </si>
  <si>
    <t>Tm = Pm/(2 x PI x N)   ;  แรงบิดสุทธิที่เฟืองขับ</t>
  </si>
  <si>
    <t>Modify by ebikethaikit.com</t>
  </si>
  <si>
    <r>
      <t xml:space="preserve">(ทางราบใส่ " </t>
    </r>
    <r>
      <rPr>
        <b/>
        <sz val="10"/>
        <rFont val="Arial"/>
        <family val="2"/>
      </rPr>
      <t>0</t>
    </r>
    <r>
      <rPr>
        <sz val="10"/>
        <rFont val="Arial"/>
        <family val="0"/>
      </rPr>
      <t xml:space="preserve"> ")</t>
    </r>
  </si>
  <si>
    <r>
      <t xml:space="preserve">กำลังมอเตอร์ (Pm)           </t>
    </r>
    <r>
      <rPr>
        <b/>
        <sz val="26"/>
        <rFont val="Calibri"/>
        <family val="2"/>
      </rPr>
      <t>≥</t>
    </r>
  </si>
  <si>
    <r>
      <t xml:space="preserve">แรงบิดมอเตอร์ (Tm)         </t>
    </r>
    <r>
      <rPr>
        <b/>
        <sz val="22"/>
        <rFont val="Arial"/>
        <family val="2"/>
      </rPr>
      <t>≥</t>
    </r>
  </si>
  <si>
    <r>
      <t xml:space="preserve">ความเร็วรอบมอเตอร์ (N)   </t>
    </r>
    <r>
      <rPr>
        <b/>
        <sz val="22"/>
        <rFont val="Arial"/>
        <family val="2"/>
      </rPr>
      <t>≥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</si>
</sst>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u val="single"/>
      <sz val="10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12"/>
      <color indexed="1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4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color indexed="40"/>
      <name val="Arial"/>
      <family val="2"/>
    </font>
    <font>
      <b/>
      <sz val="26"/>
      <name val="Calibri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2" fontId="8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1" fillId="0" borderId="0" xfId="38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1" fillId="3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44</xdr:row>
      <xdr:rowOff>9525</xdr:rowOff>
    </xdr:from>
    <xdr:to>
      <xdr:col>4</xdr:col>
      <xdr:colOff>361950</xdr:colOff>
      <xdr:row>44</xdr:row>
      <xdr:rowOff>9525</xdr:rowOff>
    </xdr:to>
    <xdr:sp>
      <xdr:nvSpPr>
        <xdr:cNvPr id="1" name="Line 2"/>
        <xdr:cNvSpPr>
          <a:spLocks/>
        </xdr:cNvSpPr>
      </xdr:nvSpPr>
      <xdr:spPr>
        <a:xfrm>
          <a:off x="533400" y="672465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.28515625" style="1" customWidth="1"/>
    <col min="2" max="2" width="47.8515625" style="1" customWidth="1"/>
    <col min="3" max="3" width="16.57421875" style="16" bestFit="1" customWidth="1"/>
    <col min="4" max="4" width="8.421875" style="1" customWidth="1"/>
    <col min="5" max="5" width="10.421875" style="1" bestFit="1" customWidth="1"/>
    <col min="6" max="6" width="11.57421875" style="1" customWidth="1"/>
    <col min="7" max="7" width="0.9921875" style="1" customWidth="1"/>
    <col min="8" max="8" width="11.421875" style="1" bestFit="1" customWidth="1"/>
    <col min="9" max="9" width="8.421875" style="16" bestFit="1" customWidth="1"/>
    <col min="10" max="10" width="13.28125" style="16" bestFit="1" customWidth="1"/>
    <col min="11" max="11" width="9.8515625" style="16" bestFit="1" customWidth="1"/>
    <col min="12" max="12" width="11.28125" style="16" bestFit="1" customWidth="1"/>
    <col min="13" max="16384" width="9.140625" style="1" customWidth="1"/>
  </cols>
  <sheetData>
    <row r="2" spans="2:7" ht="12.75" customHeight="1">
      <c r="B2" s="30" t="s">
        <v>27</v>
      </c>
      <c r="C2" s="31"/>
      <c r="D2" s="31"/>
      <c r="E2" s="31"/>
      <c r="F2" s="31"/>
      <c r="G2" s="32"/>
    </row>
    <row r="3" spans="2:7" ht="12.75" customHeight="1">
      <c r="B3" s="33"/>
      <c r="C3" s="34"/>
      <c r="D3" s="34"/>
      <c r="E3" s="34"/>
      <c r="F3" s="34"/>
      <c r="G3" s="35"/>
    </row>
    <row r="4" spans="2:7" ht="6.75" customHeight="1">
      <c r="B4" s="3"/>
      <c r="C4" s="4"/>
      <c r="D4" s="5"/>
      <c r="E4" s="5"/>
      <c r="F4" s="5"/>
      <c r="G4" s="2"/>
    </row>
    <row r="5" spans="2:7" ht="33.75">
      <c r="B5" s="19" t="s">
        <v>34</v>
      </c>
      <c r="C5" s="22">
        <f>(C30*C14)/(3.6*0.9)</f>
        <v>161.74814814814818</v>
      </c>
      <c r="D5" s="5" t="s">
        <v>0</v>
      </c>
      <c r="E5" s="27" t="s">
        <v>28</v>
      </c>
      <c r="F5" s="5"/>
      <c r="G5" s="2"/>
    </row>
    <row r="6" spans="2:7" ht="12.75">
      <c r="B6" s="3"/>
      <c r="C6" s="4"/>
      <c r="D6" s="5"/>
      <c r="E6" s="5"/>
      <c r="F6" s="5"/>
      <c r="G6" s="2"/>
    </row>
    <row r="7" spans="2:7" ht="27" customHeight="1">
      <c r="B7" s="19" t="s">
        <v>35</v>
      </c>
      <c r="C7" s="22">
        <f>C5/(2*3.14*(C9/60))</f>
        <v>4.4370752</v>
      </c>
      <c r="D7" s="5" t="s">
        <v>18</v>
      </c>
      <c r="E7" s="27" t="s">
        <v>31</v>
      </c>
      <c r="F7" s="5"/>
      <c r="G7" s="2"/>
    </row>
    <row r="8" spans="2:7" ht="12.75">
      <c r="B8" s="3"/>
      <c r="C8" s="4"/>
      <c r="D8" s="5"/>
      <c r="E8" s="5"/>
      <c r="F8" s="5"/>
      <c r="G8" s="2"/>
    </row>
    <row r="9" spans="2:7" ht="27" customHeight="1">
      <c r="B9" s="19" t="s">
        <v>36</v>
      </c>
      <c r="C9" s="22">
        <f>((1000*C14)/(C18*60))/C11</f>
        <v>348.28448991646746</v>
      </c>
      <c r="D9" s="5" t="s">
        <v>24</v>
      </c>
      <c r="E9" s="27" t="s">
        <v>30</v>
      </c>
      <c r="F9" s="5"/>
      <c r="G9" s="2"/>
    </row>
    <row r="10" spans="2:12" ht="12.75">
      <c r="B10" s="3"/>
      <c r="C10" s="4"/>
      <c r="D10" s="5"/>
      <c r="E10" s="5"/>
      <c r="F10" s="5"/>
      <c r="G10" s="2"/>
      <c r="I10" s="1"/>
      <c r="J10" s="1"/>
      <c r="K10" s="1"/>
      <c r="L10" s="1"/>
    </row>
    <row r="11" spans="2:12" ht="12.75">
      <c r="B11" s="3" t="s">
        <v>23</v>
      </c>
      <c r="C11" s="17">
        <v>0.5</v>
      </c>
      <c r="D11" s="27" t="s">
        <v>29</v>
      </c>
      <c r="E11" s="5"/>
      <c r="F11" s="5"/>
      <c r="G11" s="2"/>
      <c r="I11" s="1"/>
      <c r="J11" s="1"/>
      <c r="K11" s="1"/>
      <c r="L11" s="1"/>
    </row>
    <row r="12" spans="2:12" ht="12.75">
      <c r="B12" s="3"/>
      <c r="C12" s="21"/>
      <c r="D12" s="23" t="s">
        <v>25</v>
      </c>
      <c r="E12" s="5"/>
      <c r="F12" s="5"/>
      <c r="G12" s="2"/>
      <c r="I12" s="1"/>
      <c r="J12" s="1"/>
      <c r="K12" s="1"/>
      <c r="L12" s="1"/>
    </row>
    <row r="13" spans="2:12" ht="12.75">
      <c r="B13" s="3"/>
      <c r="C13" s="4"/>
      <c r="D13" s="5"/>
      <c r="E13" s="5"/>
      <c r="F13" s="5"/>
      <c r="G13" s="2"/>
      <c r="I13" s="1"/>
      <c r="J13" s="1"/>
      <c r="K13" s="1"/>
      <c r="L13" s="1"/>
    </row>
    <row r="14" spans="2:12" ht="12.75">
      <c r="B14" s="3" t="s">
        <v>14</v>
      </c>
      <c r="C14" s="17">
        <v>20</v>
      </c>
      <c r="D14" s="5" t="s">
        <v>1</v>
      </c>
      <c r="E14" s="5"/>
      <c r="F14" s="5"/>
      <c r="G14" s="2"/>
      <c r="I14" s="1"/>
      <c r="J14" s="1"/>
      <c r="K14" s="1"/>
      <c r="L14" s="1"/>
    </row>
    <row r="15" spans="2:12" ht="12.75">
      <c r="B15" s="3"/>
      <c r="C15" s="18"/>
      <c r="D15" s="5"/>
      <c r="E15" s="5"/>
      <c r="F15" s="5"/>
      <c r="G15" s="2"/>
      <c r="I15" s="1"/>
      <c r="J15" s="1"/>
      <c r="K15" s="1"/>
      <c r="L15" s="1"/>
    </row>
    <row r="16" spans="2:12" ht="12.75">
      <c r="B16" s="3" t="s">
        <v>19</v>
      </c>
      <c r="C16" s="17">
        <v>24</v>
      </c>
      <c r="D16" s="5" t="s">
        <v>20</v>
      </c>
      <c r="E16" s="5"/>
      <c r="F16" s="5"/>
      <c r="G16" s="2"/>
      <c r="I16" s="1"/>
      <c r="J16" s="1"/>
      <c r="K16" s="1"/>
      <c r="L16" s="1"/>
    </row>
    <row r="17" spans="2:12" ht="12.75">
      <c r="B17" s="3"/>
      <c r="C17" s="18"/>
      <c r="D17" s="5"/>
      <c r="E17" s="5"/>
      <c r="F17" s="5"/>
      <c r="G17" s="2"/>
      <c r="I17" s="1"/>
      <c r="J17" s="1"/>
      <c r="K17" s="1"/>
      <c r="L17" s="1"/>
    </row>
    <row r="18" spans="2:12" ht="12.75" hidden="1">
      <c r="B18" s="3" t="s">
        <v>21</v>
      </c>
      <c r="C18" s="24">
        <f>2*3.14*(0.0254*(C16/2))</f>
        <v>1.9141439999999998</v>
      </c>
      <c r="D18" s="5" t="s">
        <v>22</v>
      </c>
      <c r="E18" s="5"/>
      <c r="F18" s="5"/>
      <c r="G18" s="2"/>
      <c r="I18" s="1"/>
      <c r="J18" s="1"/>
      <c r="K18" s="1"/>
      <c r="L18" s="1"/>
    </row>
    <row r="19" spans="2:12" ht="13.5" customHeight="1" hidden="1">
      <c r="B19" s="3"/>
      <c r="C19" s="18"/>
      <c r="D19" s="5"/>
      <c r="E19" s="5"/>
      <c r="F19" s="5"/>
      <c r="G19" s="2"/>
      <c r="I19" s="1"/>
      <c r="J19" s="1"/>
      <c r="K19" s="1"/>
      <c r="L19" s="1"/>
    </row>
    <row r="20" spans="2:12" ht="12.75">
      <c r="B20" s="3" t="s">
        <v>15</v>
      </c>
      <c r="C20" s="17">
        <v>120</v>
      </c>
      <c r="D20" s="5" t="s">
        <v>2</v>
      </c>
      <c r="E20" s="5"/>
      <c r="F20" s="5"/>
      <c r="G20" s="2"/>
      <c r="I20" s="1"/>
      <c r="J20" s="1"/>
      <c r="K20" s="1"/>
      <c r="L20" s="1"/>
    </row>
    <row r="21" spans="2:12" ht="12.75" hidden="1">
      <c r="B21" s="3"/>
      <c r="C21" s="29"/>
      <c r="D21" s="5"/>
      <c r="E21" s="5"/>
      <c r="F21" s="5"/>
      <c r="G21" s="2"/>
      <c r="I21" s="1"/>
      <c r="J21" s="1"/>
      <c r="K21" s="1"/>
      <c r="L21" s="1"/>
    </row>
    <row r="22" spans="2:12" ht="12.75" hidden="1">
      <c r="B22" s="3" t="s">
        <v>4</v>
      </c>
      <c r="C22" s="21">
        <v>90</v>
      </c>
      <c r="D22" s="5" t="s">
        <v>3</v>
      </c>
      <c r="E22" s="5" t="s">
        <v>17</v>
      </c>
      <c r="F22" s="5"/>
      <c r="G22" s="2"/>
      <c r="I22" s="1"/>
      <c r="J22" s="1"/>
      <c r="K22" s="1"/>
      <c r="L22" s="1"/>
    </row>
    <row r="23" spans="2:12" ht="12.75" hidden="1">
      <c r="B23" s="3" t="s">
        <v>16</v>
      </c>
      <c r="C23" s="17">
        <v>0</v>
      </c>
      <c r="D23" s="5" t="s">
        <v>10</v>
      </c>
      <c r="E23" s="27" t="s">
        <v>33</v>
      </c>
      <c r="F23" s="5"/>
      <c r="G23" s="2"/>
      <c r="I23" s="1"/>
      <c r="J23" s="1"/>
      <c r="K23" s="1"/>
      <c r="L23" s="1"/>
    </row>
    <row r="24" spans="2:12" ht="19.5" customHeight="1" hidden="1">
      <c r="B24" s="5"/>
      <c r="C24" s="4"/>
      <c r="D24" s="5"/>
      <c r="E24" s="5"/>
      <c r="F24" s="5"/>
      <c r="G24" s="5"/>
      <c r="I24" s="1"/>
      <c r="J24" s="1"/>
      <c r="K24" s="1"/>
      <c r="L24" s="1"/>
    </row>
    <row r="25" spans="2:12" ht="15">
      <c r="B25" s="20" t="s">
        <v>13</v>
      </c>
      <c r="C25" s="4"/>
      <c r="D25" s="5"/>
      <c r="E25" s="5"/>
      <c r="F25" s="5"/>
      <c r="G25" s="5"/>
      <c r="I25" s="1"/>
      <c r="J25" s="1"/>
      <c r="K25" s="1"/>
      <c r="L25" s="1"/>
    </row>
    <row r="26" spans="2:7" ht="12.75">
      <c r="B26" s="5"/>
      <c r="C26" s="4"/>
      <c r="D26" s="5"/>
      <c r="E26" s="5"/>
      <c r="F26" s="5"/>
      <c r="G26" s="5"/>
    </row>
    <row r="27" spans="2:6" ht="12.75">
      <c r="B27" s="30" t="s">
        <v>5</v>
      </c>
      <c r="C27" s="31"/>
      <c r="D27" s="31"/>
      <c r="E27" s="31"/>
      <c r="F27" s="32"/>
    </row>
    <row r="28" spans="2:6" ht="12.75">
      <c r="B28" s="33"/>
      <c r="C28" s="34"/>
      <c r="D28" s="34"/>
      <c r="E28" s="34"/>
      <c r="F28" s="35"/>
    </row>
    <row r="29" spans="2:6" ht="9.75" customHeight="1">
      <c r="B29" s="10"/>
      <c r="C29" s="11"/>
      <c r="D29" s="11"/>
      <c r="E29" s="11"/>
      <c r="F29" s="12"/>
    </row>
    <row r="30" spans="2:6" ht="12.75">
      <c r="B30" s="3" t="s">
        <v>6</v>
      </c>
      <c r="C30" s="24">
        <f>C32+C34+C36</f>
        <v>26.203200000000002</v>
      </c>
      <c r="D30" s="5" t="s">
        <v>12</v>
      </c>
      <c r="E30" s="5"/>
      <c r="F30" s="2"/>
    </row>
    <row r="31" spans="2:6" ht="12.75">
      <c r="B31" s="3"/>
      <c r="C31" s="4"/>
      <c r="D31" s="5"/>
      <c r="E31" s="5"/>
      <c r="F31" s="2"/>
    </row>
    <row r="32" spans="2:6" ht="12.75">
      <c r="B32" s="3" t="s">
        <v>7</v>
      </c>
      <c r="C32" s="24">
        <f>(0.015+(0.00016*C14))*(C20*9.8)</f>
        <v>21.403200000000002</v>
      </c>
      <c r="D32" s="5"/>
      <c r="E32" s="5"/>
      <c r="F32" s="2"/>
    </row>
    <row r="33" spans="2:6" ht="12.75">
      <c r="B33" s="3"/>
      <c r="C33" s="4"/>
      <c r="D33" s="5"/>
      <c r="E33" s="5"/>
      <c r="F33" s="2"/>
    </row>
    <row r="34" spans="2:6" ht="12.75">
      <c r="B34" s="3" t="s">
        <v>8</v>
      </c>
      <c r="C34" s="24">
        <f>0.03*0.4*(C14^2)</f>
        <v>4.8</v>
      </c>
      <c r="D34" s="5"/>
      <c r="E34" s="5"/>
      <c r="F34" s="2"/>
    </row>
    <row r="35" spans="2:6" ht="12.75">
      <c r="B35" s="3"/>
      <c r="C35" s="4"/>
      <c r="D35" s="5"/>
      <c r="E35" s="5"/>
      <c r="F35" s="2"/>
    </row>
    <row r="36" spans="2:6" ht="12.75">
      <c r="B36" s="3" t="s">
        <v>9</v>
      </c>
      <c r="C36" s="24">
        <f>C20*9.8*SIN(RADIANS(C23))</f>
        <v>0</v>
      </c>
      <c r="D36" s="5"/>
      <c r="E36" s="5"/>
      <c r="F36" s="2"/>
    </row>
    <row r="37" spans="2:12" ht="15">
      <c r="B37" s="6"/>
      <c r="C37" s="7"/>
      <c r="D37" s="8"/>
      <c r="E37" s="8"/>
      <c r="F37" s="9"/>
      <c r="I37" s="14"/>
      <c r="J37" s="14"/>
      <c r="K37" s="14"/>
      <c r="L37" s="14"/>
    </row>
    <row r="38" spans="2:12" ht="15">
      <c r="B38" s="5"/>
      <c r="C38" s="4"/>
      <c r="D38" s="5"/>
      <c r="E38" s="5"/>
      <c r="F38" s="5"/>
      <c r="I38" s="14"/>
      <c r="J38" s="14"/>
      <c r="K38" s="14"/>
      <c r="L38" s="14"/>
    </row>
    <row r="39" spans="2:12" ht="15">
      <c r="B39" s="28" t="s">
        <v>32</v>
      </c>
      <c r="C39" s="4"/>
      <c r="D39" s="5"/>
      <c r="E39" s="5"/>
      <c r="F39" s="5"/>
      <c r="I39" s="14"/>
      <c r="J39" s="14"/>
      <c r="K39" s="14"/>
      <c r="L39" s="14"/>
    </row>
    <row r="40" spans="2:12" ht="8.25" customHeight="1">
      <c r="B40" s="26"/>
      <c r="C40" s="4"/>
      <c r="D40" s="5"/>
      <c r="E40" s="5"/>
      <c r="F40" s="5"/>
      <c r="I40" s="14"/>
      <c r="J40" s="14"/>
      <c r="K40" s="14"/>
      <c r="L40" s="14"/>
    </row>
    <row r="41" spans="2:12" s="15" customFormat="1" ht="15.75">
      <c r="B41" s="13" t="s">
        <v>11</v>
      </c>
      <c r="C41" s="14"/>
      <c r="I41" s="16"/>
      <c r="J41" s="16"/>
      <c r="K41" s="16"/>
      <c r="L41" s="16"/>
    </row>
    <row r="42" spans="2:12" s="15" customFormat="1" ht="9" customHeight="1">
      <c r="B42" s="13"/>
      <c r="C42" s="14"/>
      <c r="I42" s="16"/>
      <c r="J42" s="16"/>
      <c r="K42" s="16"/>
      <c r="L42" s="16"/>
    </row>
    <row r="43" ht="12.75">
      <c r="B43" s="25" t="s">
        <v>26</v>
      </c>
    </row>
  </sheetData>
  <sheetProtection password="F857" sheet="1" objects="1" scenarios="1" selectLockedCells="1"/>
  <mergeCells count="2">
    <mergeCell ref="B27:F28"/>
    <mergeCell ref="B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N4P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Akachai</dc:creator>
  <cp:keywords/>
  <dc:description/>
  <cp:lastModifiedBy>EasyXP_V.7</cp:lastModifiedBy>
  <dcterms:created xsi:type="dcterms:W3CDTF">2012-03-23T09:02:32Z</dcterms:created>
  <dcterms:modified xsi:type="dcterms:W3CDTF">2013-06-24T01:52:24Z</dcterms:modified>
  <cp:category/>
  <cp:version/>
  <cp:contentType/>
  <cp:contentStatus/>
</cp:coreProperties>
</file>